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9320" windowHeight="10005" activeTab="2"/>
  </bookViews>
  <sheets>
    <sheet name="Total Costs" sheetId="1" r:id="rId1"/>
    <sheet name="Cost Per Person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3"/>
  <c r="C18"/>
  <c r="C5"/>
  <c r="C4"/>
  <c r="C17"/>
  <c r="C23"/>
  <c r="C22"/>
  <c r="C21"/>
  <c r="C20"/>
  <c r="C19"/>
  <c r="C12"/>
  <c r="C11"/>
  <c r="C10"/>
  <c r="C8"/>
  <c r="C6"/>
  <c r="B24" i="2"/>
  <c r="B13"/>
  <c r="I22"/>
  <c r="I21"/>
  <c r="I20"/>
  <c r="I15"/>
  <c r="I14"/>
  <c r="I13"/>
  <c r="C24" i="3" l="1"/>
  <c r="F66" i="2"/>
  <c r="B12"/>
  <c r="B11"/>
  <c r="B23"/>
  <c r="B10"/>
  <c r="B22"/>
  <c r="B21"/>
  <c r="B8"/>
  <c r="B20"/>
  <c r="B19"/>
  <c r="B6"/>
  <c r="D6" i="1"/>
  <c r="C7"/>
  <c r="B7"/>
  <c r="G4" s="1"/>
  <c r="D5"/>
  <c r="D4"/>
  <c r="D12"/>
  <c r="D18"/>
  <c r="D17"/>
  <c r="D16"/>
  <c r="D15"/>
  <c r="D14"/>
  <c r="D13"/>
  <c r="D11"/>
  <c r="D10"/>
  <c r="B19"/>
  <c r="C19"/>
  <c r="D7" l="1"/>
  <c r="I4"/>
  <c r="I5"/>
  <c r="D19"/>
  <c r="G6"/>
  <c r="H6"/>
  <c r="I6" l="1"/>
</calcChain>
</file>

<file path=xl/comments1.xml><?xml version="1.0" encoding="utf-8"?>
<comments xmlns="http://schemas.openxmlformats.org/spreadsheetml/2006/main">
  <authors>
    <author>user</author>
  </authors>
  <commentList>
    <comment ref="B11" authorId="0">
      <text>
        <r>
          <rPr>
            <b/>
            <sz val="8"/>
            <color indexed="81"/>
            <rFont val="Tahoma"/>
            <charset val="1"/>
          </rPr>
          <t>user:</t>
        </r>
        <r>
          <rPr>
            <sz val="8"/>
            <color indexed="81"/>
            <rFont val="Tahoma"/>
            <charset val="1"/>
          </rPr>
          <t xml:space="preserve">
Actual hall rental $100; extra built in to cover shortfall in bar sales.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6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Actual hall rental $100; extra built in to cover shortfall in bar sales.</t>
        </r>
      </text>
    </comment>
    <comment ref="B19" authorId="0">
      <text>
        <r>
          <rPr>
            <b/>
            <sz val="8"/>
            <color indexed="81"/>
            <rFont val="Tahoma"/>
            <family val="2"/>
          </rPr>
          <t>user:</t>
        </r>
        <r>
          <rPr>
            <sz val="8"/>
            <color indexed="81"/>
            <rFont val="Tahoma"/>
            <family val="2"/>
          </rPr>
          <t xml:space="preserve">
Actual hall rental $100; extra built in to cover shortfall in bar sales.</t>
        </r>
      </text>
    </comment>
  </commentList>
</comments>
</file>

<file path=xl/sharedStrings.xml><?xml version="1.0" encoding="utf-8"?>
<sst xmlns="http://schemas.openxmlformats.org/spreadsheetml/2006/main" count="85" uniqueCount="45">
  <si>
    <t>Hall Rental</t>
  </si>
  <si>
    <t>Postage</t>
  </si>
  <si>
    <t>Memory Book</t>
  </si>
  <si>
    <t>Name Tags</t>
  </si>
  <si>
    <t>Raffle Tickets</t>
  </si>
  <si>
    <t>Total Expenses</t>
  </si>
  <si>
    <t>Total Revenue</t>
  </si>
  <si>
    <t>Guests X cost per person</t>
  </si>
  <si>
    <t>Donations</t>
  </si>
  <si>
    <t>Budget</t>
  </si>
  <si>
    <t>Actual</t>
  </si>
  <si>
    <t>Difference</t>
  </si>
  <si>
    <t>EXPENSES</t>
  </si>
  <si>
    <t>Other</t>
  </si>
  <si>
    <t>REVENUE</t>
  </si>
  <si>
    <t>Total Income</t>
  </si>
  <si>
    <t>NET</t>
  </si>
  <si>
    <t>BUDGET SUMMARY</t>
  </si>
  <si>
    <t>CHS 20th Class Reunion Budget</t>
  </si>
  <si>
    <t>Guests RSVP'd</t>
  </si>
  <si>
    <t>Snacks</t>
  </si>
  <si>
    <t>Postage*</t>
  </si>
  <si>
    <t>Snacks (popcorn, gardettos, etc)</t>
  </si>
  <si>
    <t>CD's and Cases</t>
  </si>
  <si>
    <t>Guests (30)</t>
  </si>
  <si>
    <t>Classmates (40)</t>
  </si>
  <si>
    <t>EXPENSES PER PERSON</t>
  </si>
  <si>
    <t>Meal</t>
  </si>
  <si>
    <t>Total Per Classmate</t>
  </si>
  <si>
    <t>Total Per Guest</t>
  </si>
  <si>
    <t>CHS 20th Class Reunion Budget Per Person</t>
  </si>
  <si>
    <t>CD's and Cases ($.41 each set)</t>
  </si>
  <si>
    <t>*Postage: 43 "Save the Date" postcards @ $.29 each = $12.47; 120 formal invitations @ $.44 each = $52.80</t>
  </si>
  <si>
    <t>Color on cover only</t>
  </si>
  <si>
    <t>Price</t>
  </si>
  <si>
    <t>Quantity</t>
  </si>
  <si>
    <t>Color on cover and 8 inside pages</t>
  </si>
  <si>
    <t>Meals ($15.95 each)</t>
  </si>
  <si>
    <t>Memory Book  ($7 each)</t>
  </si>
  <si>
    <t>Expenses Per Person</t>
  </si>
  <si>
    <t>Budget Items</t>
  </si>
  <si>
    <t>Total        Expenses</t>
  </si>
  <si>
    <t>Memory Book*</t>
  </si>
  <si>
    <t>Postage**</t>
  </si>
  <si>
    <t>Tip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</si>
</sst>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rebuchet MS"/>
      <family val="2"/>
    </font>
    <font>
      <b/>
      <sz val="9"/>
      <name val="Trebuchet MS"/>
      <family val="2"/>
    </font>
    <font>
      <b/>
      <sz val="11"/>
      <color rgb="FFFFFF00"/>
      <name val="Calibri"/>
      <family val="2"/>
      <scheme val="minor"/>
    </font>
    <font>
      <sz val="11"/>
      <color rgb="FFFFFF00"/>
      <name val="Calibri"/>
      <family val="2"/>
      <scheme val="minor"/>
    </font>
    <font>
      <b/>
      <sz val="24"/>
      <color rgb="FFFFFF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8"/>
      <color rgb="FFFFFF00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Border="1"/>
    <xf numFmtId="43" fontId="0" fillId="2" borderId="0" xfId="0" applyNumberFormat="1" applyFill="1"/>
    <xf numFmtId="0" fontId="4" fillId="3" borderId="0" xfId="0" applyFont="1" applyFill="1" applyAlignment="1"/>
    <xf numFmtId="0" fontId="4" fillId="3" borderId="0" xfId="0" applyFont="1" applyFill="1" applyAlignment="1">
      <alignment horizontal="center"/>
    </xf>
    <xf numFmtId="43" fontId="4" fillId="3" borderId="0" xfId="0" applyNumberFormat="1" applyFont="1" applyFill="1"/>
    <xf numFmtId="43" fontId="5" fillId="3" borderId="0" xfId="0" applyNumberFormat="1" applyFont="1" applyFill="1"/>
    <xf numFmtId="43" fontId="0" fillId="4" borderId="1" xfId="0" applyNumberFormat="1" applyFont="1" applyFill="1" applyBorder="1"/>
    <xf numFmtId="0" fontId="2" fillId="2" borderId="0" xfId="0" applyFont="1" applyFill="1" applyBorder="1" applyAlignment="1">
      <alignment horizontal="right" vertical="center"/>
    </xf>
    <xf numFmtId="43" fontId="3" fillId="2" borderId="0" xfId="1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43" fontId="2" fillId="2" borderId="2" xfId="1" applyNumberFormat="1" applyFont="1" applyFill="1" applyBorder="1" applyAlignment="1">
      <alignment horizontal="right" vertical="center"/>
    </xf>
    <xf numFmtId="43" fontId="0" fillId="0" borderId="0" xfId="0" applyNumberFormat="1"/>
    <xf numFmtId="0" fontId="0" fillId="0" borderId="0" xfId="0" applyAlignment="1">
      <alignment wrapText="1"/>
    </xf>
    <xf numFmtId="0" fontId="7" fillId="0" borderId="0" xfId="0" applyFont="1" applyAlignment="1">
      <alignment horizontal="left"/>
    </xf>
    <xf numFmtId="0" fontId="0" fillId="0" borderId="0" xfId="0" applyNumberFormat="1"/>
    <xf numFmtId="164" fontId="0" fillId="0" borderId="0" xfId="0" applyNumberFormat="1"/>
    <xf numFmtId="0" fontId="7" fillId="5" borderId="0" xfId="0" applyFont="1" applyFill="1"/>
    <xf numFmtId="0" fontId="0" fillId="5" borderId="0" xfId="0" applyFill="1"/>
    <xf numFmtId="0" fontId="7" fillId="0" borderId="0" xfId="0" applyNumberFormat="1" applyFont="1" applyAlignment="1">
      <alignment horizontal="center"/>
    </xf>
    <xf numFmtId="164" fontId="7" fillId="0" borderId="0" xfId="0" applyNumberFormat="1" applyFont="1"/>
    <xf numFmtId="0" fontId="6" fillId="0" borderId="0" xfId="0" applyFont="1" applyFill="1" applyAlignment="1">
      <alignment vertical="center"/>
    </xf>
    <xf numFmtId="0" fontId="7" fillId="0" borderId="0" xfId="0" applyFont="1"/>
    <xf numFmtId="0" fontId="4" fillId="3" borderId="0" xfId="0" applyFont="1" applyFill="1" applyAlignment="1">
      <alignment horizontal="center" wrapText="1"/>
    </xf>
    <xf numFmtId="164" fontId="0" fillId="0" borderId="0" xfId="1" applyNumberFormat="1" applyFont="1"/>
    <xf numFmtId="0" fontId="0" fillId="0" borderId="0" xfId="0" applyAlignment="1">
      <alignment vertical="top" wrapText="1"/>
    </xf>
    <xf numFmtId="0" fontId="0" fillId="0" borderId="0" xfId="0" applyNumberFormat="1" applyAlignment="1">
      <alignment horizontal="left" indent="1"/>
    </xf>
    <xf numFmtId="0" fontId="0" fillId="0" borderId="0" xfId="0" applyFill="1"/>
    <xf numFmtId="0" fontId="4" fillId="3" borderId="0" xfId="0" applyNumberFormat="1" applyFont="1" applyFill="1" applyAlignment="1">
      <alignment horizontal="center"/>
    </xf>
    <xf numFmtId="164" fontId="4" fillId="3" borderId="0" xfId="0" applyNumberFormat="1" applyFont="1" applyFill="1"/>
    <xf numFmtId="164" fontId="4" fillId="3" borderId="0" xfId="1" applyNumberFormat="1" applyFont="1" applyFill="1"/>
    <xf numFmtId="0" fontId="6" fillId="3" borderId="0" xfId="0" applyFont="1" applyFill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10" fillId="3" borderId="0" xfId="0" applyFont="1" applyFill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9523</xdr:rowOff>
    </xdr:from>
    <xdr:to>
      <xdr:col>2</xdr:col>
      <xdr:colOff>847724</xdr:colOff>
      <xdr:row>40</xdr:row>
      <xdr:rowOff>9524</xdr:rowOff>
    </xdr:to>
    <xdr:sp macro="" textlink="">
      <xdr:nvSpPr>
        <xdr:cNvPr id="2" name="TextBox 1"/>
        <xdr:cNvSpPr txBox="1"/>
      </xdr:nvSpPr>
      <xdr:spPr>
        <a:xfrm>
          <a:off x="0" y="4876798"/>
          <a:ext cx="3971924" cy="323850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*Memory Book Quote - Color on cover only</a:t>
          </a:r>
          <a:r>
            <a:rPr lang="en-US"/>
            <a:t> </a:t>
          </a:r>
        </a:p>
        <a:p>
          <a:endParaRPr lang="en-US" sz="5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Price</a:t>
          </a:r>
          <a:r>
            <a:rPr lang="en-US" u="sng"/>
            <a:t> 	</a:t>
          </a:r>
          <a:r>
            <a:rPr lang="en-U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Quantity</a:t>
          </a:r>
          <a:r>
            <a:rPr lang="en-US" u="sng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$7.06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40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$6.30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50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$5.75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60</a:t>
          </a:r>
          <a:r>
            <a:rPr lang="en-US"/>
            <a:t> </a:t>
          </a:r>
        </a:p>
        <a:p>
          <a:endParaRPr lang="en-US" sz="1800" b="0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*Memory Book Quote - Color on cover and 8 inside pages</a:t>
          </a:r>
          <a:r>
            <a:rPr lang="en-US"/>
            <a:t> </a:t>
          </a:r>
        </a:p>
        <a:p>
          <a:endParaRPr lang="en-US" sz="700" b="1" i="0" u="none" strike="noStrike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r>
            <a:rPr lang="en-U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Price</a:t>
          </a:r>
          <a:r>
            <a:rPr lang="en-US" u="sng"/>
            <a:t> 	</a:t>
          </a:r>
          <a:r>
            <a:rPr lang="en-US" sz="1100" b="1" i="0" u="sng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Quantity</a:t>
          </a:r>
          <a:r>
            <a:rPr lang="en-US" u="sng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$9.70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40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$7.54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50</a:t>
          </a:r>
          <a:r>
            <a:rPr lang="en-US"/>
            <a:t> </a:t>
          </a:r>
        </a:p>
        <a:p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$6.87</a:t>
          </a:r>
          <a:r>
            <a:rPr lang="en-US"/>
            <a:t> 	      </a:t>
          </a:r>
          <a:r>
            <a:rPr lang="en-US" sz="1100" b="0" i="0" u="none" strike="noStrike">
              <a:solidFill>
                <a:schemeClr val="dk1"/>
              </a:solidFill>
              <a:latin typeface="+mn-lt"/>
              <a:ea typeface="+mn-ea"/>
              <a:cs typeface="+mn-cs"/>
            </a:rPr>
            <a:t>60</a:t>
          </a:r>
          <a:r>
            <a:rPr lang="en-US"/>
            <a:t> </a:t>
          </a:r>
        </a:p>
        <a:p>
          <a:endParaRPr lang="en-US" sz="1100"/>
        </a:p>
        <a:p>
          <a:endParaRPr lang="en-US" sz="1100"/>
        </a:p>
        <a:p>
          <a:r>
            <a:rPr lang="en-US" sz="1100"/>
            <a:t>**Postage: 43 "Save the Date" postcards @ $.29 each = $12.47; 120 formal invitations @ $.44 each = $52.80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8"/>
  <sheetViews>
    <sheetView topLeftCell="A7" workbookViewId="0">
      <selection activeCell="A25" sqref="A25:D25"/>
    </sheetView>
  </sheetViews>
  <sheetFormatPr defaultRowHeight="15"/>
  <cols>
    <col min="1" max="1" width="32.7109375" customWidth="1"/>
    <col min="4" max="4" width="10.42578125" bestFit="1" customWidth="1"/>
    <col min="5" max="5" width="6.28515625" customWidth="1"/>
    <col min="6" max="6" width="32.7109375" customWidth="1"/>
    <col min="9" max="9" width="10.42578125" bestFit="1" customWidth="1"/>
    <col min="11" max="11" width="38.7109375" bestFit="1" customWidth="1"/>
    <col min="12" max="12" width="9.85546875" customWidth="1"/>
    <col min="13" max="13" width="8.7109375" customWidth="1"/>
    <col min="14" max="14" width="11.7109375" customWidth="1"/>
    <col min="15" max="15" width="8.7109375" customWidth="1"/>
  </cols>
  <sheetData>
    <row r="1" spans="1:9" ht="49.5" customHeight="1">
      <c r="A1" s="34" t="s">
        <v>18</v>
      </c>
      <c r="B1" s="34"/>
      <c r="C1" s="34"/>
      <c r="D1" s="34"/>
      <c r="E1" s="34"/>
      <c r="F1" s="34"/>
      <c r="G1" s="34"/>
      <c r="H1" s="34"/>
      <c r="I1" s="34"/>
    </row>
    <row r="3" spans="1:9" ht="18.75" customHeight="1">
      <c r="A3" s="6" t="s">
        <v>14</v>
      </c>
      <c r="B3" s="7" t="s">
        <v>9</v>
      </c>
      <c r="C3" s="7" t="s">
        <v>10</v>
      </c>
      <c r="D3" s="7" t="s">
        <v>11</v>
      </c>
      <c r="F3" s="6" t="s">
        <v>17</v>
      </c>
      <c r="G3" s="7" t="s">
        <v>9</v>
      </c>
      <c r="H3" s="7" t="s">
        <v>10</v>
      </c>
      <c r="I3" s="7" t="s">
        <v>11</v>
      </c>
    </row>
    <row r="4" spans="1:9" ht="18.75" customHeight="1">
      <c r="A4" s="4" t="s">
        <v>7</v>
      </c>
      <c r="B4" s="10"/>
      <c r="C4" s="10"/>
      <c r="D4" s="5">
        <f>B4-C4</f>
        <v>0</v>
      </c>
      <c r="F4" s="11" t="s">
        <v>15</v>
      </c>
      <c r="G4" s="12">
        <f>B7</f>
        <v>0</v>
      </c>
      <c r="H4" s="12"/>
      <c r="I4" s="12">
        <f>H4-G4</f>
        <v>0</v>
      </c>
    </row>
    <row r="5" spans="1:9" ht="18.75" customHeight="1" thickBot="1">
      <c r="A5" s="4" t="s">
        <v>8</v>
      </c>
      <c r="B5" s="10"/>
      <c r="C5" s="10"/>
      <c r="D5" s="5">
        <f>B5-C5</f>
        <v>0</v>
      </c>
      <c r="F5" s="11" t="s">
        <v>5</v>
      </c>
      <c r="G5" s="12"/>
      <c r="H5" s="12"/>
      <c r="I5" s="12">
        <f>G5-H5</f>
        <v>0</v>
      </c>
    </row>
    <row r="6" spans="1:9" ht="18.75" customHeight="1" thickTop="1">
      <c r="A6" s="3" t="s">
        <v>13</v>
      </c>
      <c r="B6" s="10"/>
      <c r="C6" s="10"/>
      <c r="D6" s="5">
        <f>B6-C6</f>
        <v>0</v>
      </c>
      <c r="F6" s="13" t="s">
        <v>16</v>
      </c>
      <c r="G6" s="14">
        <f>G4-G5</f>
        <v>0</v>
      </c>
      <c r="H6" s="14">
        <f>H4-H5</f>
        <v>0</v>
      </c>
      <c r="I6" s="14">
        <f>H6-G6</f>
        <v>0</v>
      </c>
    </row>
    <row r="7" spans="1:9" ht="18.75" customHeight="1">
      <c r="A7" s="7" t="s">
        <v>6</v>
      </c>
      <c r="B7" s="8">
        <f>SUM(B4:B5)</f>
        <v>0</v>
      </c>
      <c r="C7" s="8">
        <f>SUM(C4:C5)</f>
        <v>0</v>
      </c>
      <c r="D7" s="9">
        <f>SUM(D4:D5)</f>
        <v>0</v>
      </c>
    </row>
    <row r="8" spans="1:9" ht="18.75" customHeight="1"/>
    <row r="9" spans="1:9" ht="18.75" customHeight="1">
      <c r="A9" s="6" t="s">
        <v>12</v>
      </c>
      <c r="B9" s="7" t="s">
        <v>9</v>
      </c>
      <c r="C9" s="7" t="s">
        <v>10</v>
      </c>
      <c r="D9" s="7" t="s">
        <v>11</v>
      </c>
    </row>
    <row r="10" spans="1:9" ht="18.75" customHeight="1">
      <c r="A10" s="4" t="s">
        <v>37</v>
      </c>
      <c r="B10" s="10"/>
      <c r="C10" s="10"/>
      <c r="D10" s="5">
        <f t="shared" ref="D10:D16" si="0">B10-C10</f>
        <v>0</v>
      </c>
    </row>
    <row r="11" spans="1:9" ht="18.75" customHeight="1">
      <c r="A11" s="1" t="s">
        <v>0</v>
      </c>
      <c r="B11" s="10">
        <v>300</v>
      </c>
      <c r="C11" s="10"/>
      <c r="D11" s="5">
        <f t="shared" si="0"/>
        <v>300</v>
      </c>
    </row>
    <row r="12" spans="1:9" ht="18.75" customHeight="1">
      <c r="A12" s="3" t="s">
        <v>38</v>
      </c>
      <c r="B12" s="10"/>
      <c r="C12" s="10"/>
      <c r="D12" s="5">
        <f t="shared" si="0"/>
        <v>0</v>
      </c>
    </row>
    <row r="13" spans="1:9" ht="18.75" customHeight="1">
      <c r="A13" s="1" t="s">
        <v>3</v>
      </c>
      <c r="B13" s="10">
        <v>23</v>
      </c>
      <c r="C13" s="10"/>
      <c r="D13" s="5">
        <f t="shared" si="0"/>
        <v>23</v>
      </c>
    </row>
    <row r="14" spans="1:9" ht="18.75" customHeight="1">
      <c r="A14" s="3" t="s">
        <v>31</v>
      </c>
      <c r="B14" s="10"/>
      <c r="C14" s="10"/>
      <c r="D14" s="5">
        <f t="shared" si="0"/>
        <v>0</v>
      </c>
    </row>
    <row r="15" spans="1:9" ht="18.75" customHeight="1">
      <c r="A15" s="1" t="s">
        <v>4</v>
      </c>
      <c r="B15" s="10">
        <v>9</v>
      </c>
      <c r="C15" s="10"/>
      <c r="D15" s="5">
        <f t="shared" si="0"/>
        <v>9</v>
      </c>
    </row>
    <row r="16" spans="1:9" ht="18.75" customHeight="1">
      <c r="A16" s="4" t="s">
        <v>21</v>
      </c>
      <c r="B16" s="10">
        <v>65.27</v>
      </c>
      <c r="C16" s="10"/>
      <c r="D16" s="5">
        <f t="shared" si="0"/>
        <v>65.27</v>
      </c>
    </row>
    <row r="17" spans="1:4" ht="18.75" customHeight="1">
      <c r="A17" s="3" t="s">
        <v>22</v>
      </c>
      <c r="B17" s="10">
        <v>25</v>
      </c>
      <c r="C17" s="10"/>
      <c r="D17" s="5">
        <f>B17-C17</f>
        <v>25</v>
      </c>
    </row>
    <row r="18" spans="1:4" ht="18.75" customHeight="1">
      <c r="A18" s="2" t="s">
        <v>13</v>
      </c>
      <c r="B18" s="10"/>
      <c r="C18" s="10"/>
      <c r="D18" s="5">
        <f>B18-C18</f>
        <v>0</v>
      </c>
    </row>
    <row r="19" spans="1:4" ht="18.75" customHeight="1">
      <c r="A19" s="7" t="s">
        <v>5</v>
      </c>
      <c r="B19" s="8">
        <f>SUM(B10:B18)</f>
        <v>422.27</v>
      </c>
      <c r="C19" s="8">
        <f>SUM(C10:C18)</f>
        <v>0</v>
      </c>
      <c r="D19" s="9">
        <f>SUM(D10:D18)</f>
        <v>422.27</v>
      </c>
    </row>
    <row r="20" spans="1:4" ht="18.75" customHeight="1"/>
    <row r="21" spans="1:4" ht="18.75" customHeight="1"/>
    <row r="22" spans="1:4" ht="18.75" customHeight="1">
      <c r="A22" s="17" t="s">
        <v>19</v>
      </c>
    </row>
    <row r="23" spans="1:4" ht="18.75" customHeight="1"/>
    <row r="24" spans="1:4" ht="18.75" customHeight="1"/>
    <row r="25" spans="1:4" ht="36" customHeight="1">
      <c r="A25" s="35" t="s">
        <v>32</v>
      </c>
      <c r="B25" s="35"/>
      <c r="C25" s="35"/>
      <c r="D25" s="35"/>
    </row>
    <row r="26" spans="1:4">
      <c r="A26" s="16"/>
      <c r="B26" s="16"/>
      <c r="C26" s="16"/>
      <c r="D26" s="16"/>
    </row>
    <row r="38" spans="1:2">
      <c r="A38" s="18"/>
      <c r="B38" s="19"/>
    </row>
  </sheetData>
  <mergeCells count="2">
    <mergeCell ref="A1:I1"/>
    <mergeCell ref="A25:D25"/>
  </mergeCells>
  <pageMargins left="0.5" right="0.5" top="0.75" bottom="0.75" header="0.3" footer="0.3"/>
  <pageSetup orientation="landscape" horizontalDpi="300" verticalDpi="300" r:id="rId1"/>
  <ignoredErrors>
    <ignoredError sqref="I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66"/>
  <sheetViews>
    <sheetView workbookViewId="0">
      <selection activeCell="B6" sqref="B6"/>
    </sheetView>
  </sheetViews>
  <sheetFormatPr defaultRowHeight="15"/>
  <cols>
    <col min="1" max="1" width="30.85546875" customWidth="1"/>
    <col min="4" max="4" width="12.140625" bestFit="1" customWidth="1"/>
  </cols>
  <sheetData>
    <row r="1" spans="1:11" ht="31.5">
      <c r="A1" s="36" t="s">
        <v>30</v>
      </c>
      <c r="B1" s="36"/>
      <c r="C1" s="36"/>
      <c r="D1" s="36"/>
      <c r="E1" s="24"/>
      <c r="F1" s="24"/>
      <c r="G1" s="24"/>
      <c r="H1" s="24"/>
      <c r="I1" s="24"/>
    </row>
    <row r="3" spans="1:11">
      <c r="A3" s="6" t="s">
        <v>26</v>
      </c>
      <c r="B3" s="7" t="s">
        <v>9</v>
      </c>
      <c r="C3" s="7" t="s">
        <v>10</v>
      </c>
      <c r="D3" s="7" t="s">
        <v>11</v>
      </c>
    </row>
    <row r="4" spans="1:11">
      <c r="A4" s="20" t="s">
        <v>25</v>
      </c>
      <c r="B4" s="21"/>
      <c r="C4" s="21"/>
      <c r="D4" s="21"/>
    </row>
    <row r="5" spans="1:11">
      <c r="A5" s="18" t="s">
        <v>27</v>
      </c>
      <c r="B5" s="19">
        <v>19.86</v>
      </c>
    </row>
    <row r="6" spans="1:11">
      <c r="A6" s="18" t="s">
        <v>0</v>
      </c>
      <c r="B6" s="19">
        <f>'Total Costs'!$B$11/70</f>
        <v>4.2857142857142856</v>
      </c>
    </row>
    <row r="7" spans="1:11">
      <c r="A7" s="18" t="s">
        <v>2</v>
      </c>
      <c r="B7" s="19">
        <v>7</v>
      </c>
      <c r="F7">
        <v>2</v>
      </c>
    </row>
    <row r="8" spans="1:11">
      <c r="A8" s="18" t="s">
        <v>3</v>
      </c>
      <c r="B8" s="19">
        <f>'Total Costs'!$B$13/70</f>
        <v>0.32857142857142857</v>
      </c>
      <c r="F8">
        <v>2</v>
      </c>
    </row>
    <row r="9" spans="1:11">
      <c r="A9" s="18" t="s">
        <v>23</v>
      </c>
      <c r="B9" s="19">
        <v>0.41</v>
      </c>
      <c r="F9">
        <v>2</v>
      </c>
    </row>
    <row r="10" spans="1:11">
      <c r="A10" s="18" t="s">
        <v>4</v>
      </c>
      <c r="B10" s="19">
        <f>'Total Costs'!$B$15/70</f>
        <v>0.12857142857142856</v>
      </c>
      <c r="F10">
        <v>1</v>
      </c>
    </row>
    <row r="11" spans="1:11">
      <c r="A11" s="18" t="s">
        <v>1</v>
      </c>
      <c r="B11" s="19">
        <f>'Total Costs'!$B$16/70</f>
        <v>0.93242857142857138</v>
      </c>
      <c r="E11" s="19"/>
      <c r="F11">
        <v>2</v>
      </c>
      <c r="I11" t="s">
        <v>33</v>
      </c>
      <c r="K11" s="19"/>
    </row>
    <row r="12" spans="1:11">
      <c r="A12" s="18" t="s">
        <v>20</v>
      </c>
      <c r="B12" s="19">
        <f>'Total Costs'!$B$17/70</f>
        <v>0.35714285714285715</v>
      </c>
      <c r="F12">
        <v>2</v>
      </c>
      <c r="I12" s="25" t="s">
        <v>34</v>
      </c>
      <c r="J12" s="25" t="s">
        <v>35</v>
      </c>
    </row>
    <row r="13" spans="1:11">
      <c r="A13" s="22" t="s">
        <v>28</v>
      </c>
      <c r="B13" s="23">
        <f>SUM(B5:B12)</f>
        <v>33.302428571428571</v>
      </c>
      <c r="F13">
        <v>1</v>
      </c>
      <c r="I13" s="19">
        <f>282.56/40</f>
        <v>7.0640000000000001</v>
      </c>
      <c r="J13">
        <v>40</v>
      </c>
    </row>
    <row r="14" spans="1:11">
      <c r="F14">
        <v>2</v>
      </c>
      <c r="I14" s="19">
        <f>315.14/50</f>
        <v>6.3027999999999995</v>
      </c>
      <c r="J14">
        <v>50</v>
      </c>
    </row>
    <row r="15" spans="1:11">
      <c r="A15" s="18"/>
      <c r="B15" s="15"/>
      <c r="F15">
        <v>2</v>
      </c>
      <c r="I15" s="19">
        <f>344.86/60</f>
        <v>5.7476666666666665</v>
      </c>
      <c r="J15">
        <v>60</v>
      </c>
    </row>
    <row r="16" spans="1:11">
      <c r="F16">
        <v>1</v>
      </c>
    </row>
    <row r="17" spans="1:10">
      <c r="A17" s="20" t="s">
        <v>24</v>
      </c>
      <c r="B17" s="21"/>
      <c r="C17" s="21"/>
      <c r="D17" s="21"/>
      <c r="F17">
        <v>1</v>
      </c>
    </row>
    <row r="18" spans="1:10">
      <c r="A18" s="18" t="s">
        <v>27</v>
      </c>
      <c r="B18" s="19">
        <v>15.95</v>
      </c>
      <c r="F18">
        <v>2</v>
      </c>
      <c r="I18" t="s">
        <v>36</v>
      </c>
    </row>
    <row r="19" spans="1:10">
      <c r="A19" s="18" t="s">
        <v>0</v>
      </c>
      <c r="B19" s="19">
        <f>'Total Costs'!$B$11/70</f>
        <v>4.2857142857142856</v>
      </c>
      <c r="F19">
        <v>2</v>
      </c>
      <c r="I19" s="25" t="s">
        <v>34</v>
      </c>
      <c r="J19" s="25" t="s">
        <v>35</v>
      </c>
    </row>
    <row r="20" spans="1:10">
      <c r="A20" s="18" t="s">
        <v>3</v>
      </c>
      <c r="B20" s="19">
        <f>'Total Costs'!$B$13/70</f>
        <v>0.32857142857142857</v>
      </c>
      <c r="F20">
        <v>2</v>
      </c>
      <c r="I20" s="19">
        <f>388.06/40</f>
        <v>9.7014999999999993</v>
      </c>
      <c r="J20">
        <v>40</v>
      </c>
    </row>
    <row r="21" spans="1:10">
      <c r="A21" s="18" t="s">
        <v>4</v>
      </c>
      <c r="B21" s="19">
        <f>'Total Costs'!$B$15/70</f>
        <v>0.12857142857142856</v>
      </c>
      <c r="F21">
        <v>2</v>
      </c>
      <c r="I21" s="19">
        <f>377.1/50</f>
        <v>7.5420000000000007</v>
      </c>
      <c r="J21">
        <v>50</v>
      </c>
    </row>
    <row r="22" spans="1:10">
      <c r="A22" s="18" t="s">
        <v>1</v>
      </c>
      <c r="B22" s="19">
        <f>'Total Costs'!$B$16/70</f>
        <v>0.93242857142857138</v>
      </c>
      <c r="F22">
        <v>1</v>
      </c>
      <c r="I22" s="19">
        <f>412.43/60</f>
        <v>6.8738333333333337</v>
      </c>
      <c r="J22">
        <v>60</v>
      </c>
    </row>
    <row r="23" spans="1:10">
      <c r="A23" s="18" t="s">
        <v>20</v>
      </c>
      <c r="B23" s="19">
        <f>'Total Costs'!$B$17/70</f>
        <v>0.35714285714285715</v>
      </c>
      <c r="F23">
        <v>2</v>
      </c>
    </row>
    <row r="24" spans="1:10">
      <c r="A24" s="22" t="s">
        <v>29</v>
      </c>
      <c r="B24" s="23">
        <f>SUM(B18:B23)</f>
        <v>21.982428571428571</v>
      </c>
      <c r="F24">
        <v>2</v>
      </c>
    </row>
    <row r="25" spans="1:10">
      <c r="F25">
        <v>1</v>
      </c>
    </row>
    <row r="26" spans="1:10">
      <c r="F26">
        <v>2</v>
      </c>
    </row>
    <row r="27" spans="1:10">
      <c r="F27">
        <v>2</v>
      </c>
    </row>
    <row r="28" spans="1:10">
      <c r="F28">
        <v>2</v>
      </c>
    </row>
    <row r="29" spans="1:10">
      <c r="F29">
        <v>2</v>
      </c>
    </row>
    <row r="30" spans="1:10">
      <c r="F30">
        <v>1</v>
      </c>
    </row>
    <row r="31" spans="1:10">
      <c r="F31">
        <v>1</v>
      </c>
    </row>
    <row r="32" spans="1:10">
      <c r="F32">
        <v>2</v>
      </c>
    </row>
    <row r="33" spans="6:6">
      <c r="F33">
        <v>2</v>
      </c>
    </row>
    <row r="34" spans="6:6">
      <c r="F34">
        <v>1</v>
      </c>
    </row>
    <row r="35" spans="6:6">
      <c r="F35">
        <v>2</v>
      </c>
    </row>
    <row r="36" spans="6:6">
      <c r="F36">
        <v>2</v>
      </c>
    </row>
    <row r="37" spans="6:6">
      <c r="F37">
        <v>2</v>
      </c>
    </row>
    <row r="38" spans="6:6">
      <c r="F38">
        <v>2</v>
      </c>
    </row>
    <row r="39" spans="6:6">
      <c r="F39">
        <v>1</v>
      </c>
    </row>
    <row r="40" spans="6:6">
      <c r="F40">
        <v>1</v>
      </c>
    </row>
    <row r="41" spans="6:6">
      <c r="F41">
        <v>1</v>
      </c>
    </row>
    <row r="42" spans="6:6">
      <c r="F42">
        <v>2</v>
      </c>
    </row>
    <row r="43" spans="6:6">
      <c r="F43">
        <v>1</v>
      </c>
    </row>
    <row r="44" spans="6:6">
      <c r="F44">
        <v>2</v>
      </c>
    </row>
    <row r="45" spans="6:6">
      <c r="F45">
        <v>2</v>
      </c>
    </row>
    <row r="46" spans="6:6">
      <c r="F46">
        <v>2</v>
      </c>
    </row>
    <row r="47" spans="6:6">
      <c r="F47">
        <v>2</v>
      </c>
    </row>
    <row r="48" spans="6:6">
      <c r="F48">
        <v>2</v>
      </c>
    </row>
    <row r="49" spans="6:6">
      <c r="F49">
        <v>2</v>
      </c>
    </row>
    <row r="50" spans="6:6">
      <c r="F50">
        <v>1</v>
      </c>
    </row>
    <row r="51" spans="6:6">
      <c r="F51">
        <v>2</v>
      </c>
    </row>
    <row r="52" spans="6:6">
      <c r="F52">
        <v>2</v>
      </c>
    </row>
    <row r="53" spans="6:6">
      <c r="F53">
        <v>2</v>
      </c>
    </row>
    <row r="54" spans="6:6">
      <c r="F54">
        <v>2</v>
      </c>
    </row>
    <row r="55" spans="6:6">
      <c r="F55">
        <v>2</v>
      </c>
    </row>
    <row r="56" spans="6:6">
      <c r="F56">
        <v>2</v>
      </c>
    </row>
    <row r="57" spans="6:6">
      <c r="F57">
        <v>2</v>
      </c>
    </row>
    <row r="58" spans="6:6">
      <c r="F58">
        <v>2</v>
      </c>
    </row>
    <row r="59" spans="6:6">
      <c r="F59">
        <v>2</v>
      </c>
    </row>
    <row r="60" spans="6:6">
      <c r="F60">
        <v>2</v>
      </c>
    </row>
    <row r="61" spans="6:6">
      <c r="F61">
        <v>1</v>
      </c>
    </row>
    <row r="62" spans="6:6">
      <c r="F62">
        <v>2</v>
      </c>
    </row>
    <row r="63" spans="6:6">
      <c r="F63">
        <v>2</v>
      </c>
    </row>
    <row r="64" spans="6:6">
      <c r="F64">
        <v>1</v>
      </c>
    </row>
    <row r="65" spans="6:6">
      <c r="F65">
        <v>1</v>
      </c>
    </row>
    <row r="66" spans="6:6">
      <c r="F66">
        <f>SUM(F7:F65)</f>
        <v>101</v>
      </c>
    </row>
  </sheetData>
  <mergeCells count="1">
    <mergeCell ref="A1:D1"/>
  </mergeCells>
  <pageMargins left="0.7" right="0.7" top="0.75" bottom="0.75" header="0.3" footer="0.3"/>
  <pageSetup orientation="portrait" horizontalDpi="90" verticalDpi="9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40"/>
  <sheetViews>
    <sheetView tabSelected="1" topLeftCell="A4" workbookViewId="0">
      <selection activeCell="I12" sqref="I12"/>
    </sheetView>
  </sheetViews>
  <sheetFormatPr defaultRowHeight="15"/>
  <cols>
    <col min="1" max="1" width="34.140625" customWidth="1"/>
    <col min="2" max="3" width="12.7109375" customWidth="1"/>
  </cols>
  <sheetData>
    <row r="1" spans="1:9" ht="23.25">
      <c r="A1" s="36" t="s">
        <v>18</v>
      </c>
      <c r="B1" s="36"/>
      <c r="C1" s="36"/>
    </row>
    <row r="2" spans="1:9" ht="30">
      <c r="A2" s="6" t="s">
        <v>40</v>
      </c>
      <c r="B2" s="26" t="s">
        <v>41</v>
      </c>
      <c r="C2" s="26" t="s">
        <v>39</v>
      </c>
    </row>
    <row r="3" spans="1:9">
      <c r="A3" s="20" t="s">
        <v>25</v>
      </c>
      <c r="B3" s="21"/>
      <c r="C3" s="21"/>
      <c r="D3" s="25"/>
    </row>
    <row r="4" spans="1:9">
      <c r="A4" s="29" t="s">
        <v>27</v>
      </c>
      <c r="B4" s="27"/>
      <c r="C4" s="27">
        <f>15.95*1.055</f>
        <v>16.827249999999999</v>
      </c>
      <c r="D4" s="25"/>
    </row>
    <row r="5" spans="1:9">
      <c r="A5" s="29" t="s">
        <v>44</v>
      </c>
      <c r="B5" s="27"/>
      <c r="C5" s="27">
        <f>15.95*0.18</f>
        <v>2.8709999999999996</v>
      </c>
      <c r="D5" s="25"/>
    </row>
    <row r="6" spans="1:9">
      <c r="A6" s="29" t="s">
        <v>0</v>
      </c>
      <c r="B6" s="27">
        <v>300</v>
      </c>
      <c r="C6" s="27">
        <f>B6/70</f>
        <v>4.2857142857142856</v>
      </c>
      <c r="D6" s="25"/>
    </row>
    <row r="7" spans="1:9">
      <c r="A7" s="29" t="s">
        <v>42</v>
      </c>
      <c r="B7" s="27"/>
      <c r="C7" s="27">
        <v>7</v>
      </c>
      <c r="D7" s="25"/>
    </row>
    <row r="8" spans="1:9">
      <c r="A8" s="29" t="s">
        <v>3</v>
      </c>
      <c r="B8" s="27">
        <v>23</v>
      </c>
      <c r="C8" s="27">
        <f>B8/70</f>
        <v>0.32857142857142857</v>
      </c>
      <c r="D8" s="25"/>
      <c r="G8" s="19"/>
    </row>
    <row r="9" spans="1:9">
      <c r="A9" s="29" t="s">
        <v>23</v>
      </c>
      <c r="B9" s="27"/>
      <c r="C9" s="27">
        <v>0.41</v>
      </c>
      <c r="D9" s="25"/>
    </row>
    <row r="10" spans="1:9">
      <c r="A10" s="29" t="s">
        <v>4</v>
      </c>
      <c r="B10" s="27">
        <v>9</v>
      </c>
      <c r="C10" s="27">
        <f>B10/70</f>
        <v>0.12857142857142856</v>
      </c>
      <c r="D10" s="25"/>
    </row>
    <row r="11" spans="1:9">
      <c r="A11" s="29" t="s">
        <v>43</v>
      </c>
      <c r="B11" s="27">
        <v>65.27</v>
      </c>
      <c r="C11" s="27">
        <f>B11/70</f>
        <v>0.93242857142857138</v>
      </c>
      <c r="D11" s="25"/>
    </row>
    <row r="12" spans="1:9">
      <c r="A12" s="29" t="s">
        <v>20</v>
      </c>
      <c r="B12" s="27">
        <v>25</v>
      </c>
      <c r="C12" s="27">
        <f>B12/70</f>
        <v>0.35714285714285715</v>
      </c>
      <c r="D12" s="25"/>
      <c r="I12" s="19"/>
    </row>
    <row r="13" spans="1:9">
      <c r="A13" s="31" t="s">
        <v>28</v>
      </c>
      <c r="B13" s="33"/>
      <c r="C13" s="33">
        <f>SUM(C4:C12)</f>
        <v>33.140678571428566</v>
      </c>
      <c r="D13" s="25"/>
    </row>
    <row r="14" spans="1:9">
      <c r="D14" s="25"/>
    </row>
    <row r="16" spans="1:9">
      <c r="A16" s="20" t="s">
        <v>24</v>
      </c>
      <c r="B16" s="21"/>
      <c r="C16" s="21"/>
    </row>
    <row r="17" spans="1:8">
      <c r="A17" s="29" t="s">
        <v>27</v>
      </c>
      <c r="C17" s="27">
        <f>15.95*1.055</f>
        <v>16.827249999999999</v>
      </c>
    </row>
    <row r="18" spans="1:8">
      <c r="A18" s="29" t="s">
        <v>44</v>
      </c>
      <c r="B18" s="27"/>
      <c r="C18" s="27">
        <f>15.95*0.18</f>
        <v>2.8709999999999996</v>
      </c>
    </row>
    <row r="19" spans="1:8">
      <c r="A19" s="29" t="s">
        <v>0</v>
      </c>
      <c r="B19" s="27">
        <v>300</v>
      </c>
      <c r="C19" s="27">
        <f>B19/70</f>
        <v>4.2857142857142856</v>
      </c>
    </row>
    <row r="20" spans="1:8">
      <c r="A20" s="29" t="s">
        <v>3</v>
      </c>
      <c r="B20" s="27">
        <v>23</v>
      </c>
      <c r="C20" s="27">
        <f>B20/70</f>
        <v>0.32857142857142857</v>
      </c>
    </row>
    <row r="21" spans="1:8">
      <c r="A21" s="29" t="s">
        <v>4</v>
      </c>
      <c r="B21" s="27">
        <v>9</v>
      </c>
      <c r="C21" s="27">
        <f>B21/70</f>
        <v>0.12857142857142856</v>
      </c>
    </row>
    <row r="22" spans="1:8">
      <c r="A22" s="29" t="s">
        <v>43</v>
      </c>
      <c r="B22" s="27">
        <v>65.27</v>
      </c>
      <c r="C22" s="27">
        <f>B22/70</f>
        <v>0.93242857142857138</v>
      </c>
    </row>
    <row r="23" spans="1:8">
      <c r="A23" s="29" t="s">
        <v>20</v>
      </c>
      <c r="B23" s="27">
        <v>25</v>
      </c>
      <c r="C23" s="27">
        <f>B23/70</f>
        <v>0.35714285714285715</v>
      </c>
    </row>
    <row r="24" spans="1:8">
      <c r="A24" s="31" t="s">
        <v>29</v>
      </c>
      <c r="B24" s="32"/>
      <c r="C24" s="32">
        <f>SUM(C17:C23)</f>
        <v>25.73067857142857</v>
      </c>
    </row>
    <row r="25" spans="1:8">
      <c r="A25" s="30"/>
      <c r="B25" s="30"/>
      <c r="C25" s="30"/>
    </row>
    <row r="27" spans="1:8" ht="30" customHeight="1">
      <c r="D27" s="28"/>
    </row>
    <row r="29" spans="1:8">
      <c r="H29" s="19"/>
    </row>
    <row r="30" spans="1:8">
      <c r="H30" s="19"/>
    </row>
    <row r="34" spans="1:3" ht="45" customHeight="1"/>
    <row r="40" spans="1:3" ht="15" customHeight="1">
      <c r="A40" s="28"/>
      <c r="B40" s="28"/>
      <c r="C40" s="28"/>
    </row>
  </sheetData>
  <mergeCells count="1">
    <mergeCell ref="A1:C1"/>
  </mergeCells>
  <printOptions horizontalCentered="1" gridLines="1"/>
  <pageMargins left="0.7" right="0.7" top="0.75" bottom="0.75" header="0.3" footer="0.3"/>
  <pageSetup orientation="portrait" horizontalDpi="90" verticalDpi="9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Total Costs</vt:lpstr>
      <vt:lpstr>Cost Per Person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Braatz</dc:creator>
  <cp:lastModifiedBy>user</cp:lastModifiedBy>
  <cp:lastPrinted>2011-06-08T21:42:57Z</cp:lastPrinted>
  <dcterms:created xsi:type="dcterms:W3CDTF">2011-03-22T11:08:58Z</dcterms:created>
  <dcterms:modified xsi:type="dcterms:W3CDTF">2011-07-12T07:30:05Z</dcterms:modified>
</cp:coreProperties>
</file>